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'A'!$B$2:$J$31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<sst xmlns="http://schemas.openxmlformats.org/spreadsheetml/2006/main" count="42" uniqueCount="28">
  <si>
    <t>入力１</t>
  </si>
  <si>
    <t>入力２</t>
  </si>
  <si>
    <t>計算値１</t>
  </si>
  <si>
    <t>計算値２</t>
  </si>
  <si>
    <t>流体工業株式会社</t>
  </si>
  <si>
    <r>
      <t>ρｆ ：フロートの等価密度　　　　</t>
    </r>
    <r>
      <rPr>
        <sz val="12"/>
        <rFont val="ＭＳ Ｐゴシック"/>
        <family val="3"/>
      </rPr>
      <t>kg／m^3</t>
    </r>
  </si>
  <si>
    <t>ρｆ　　フロートの等価密度</t>
  </si>
  <si>
    <r>
      <t>面積流量計　液体用流量計の口径選定</t>
    </r>
    <r>
      <rPr>
        <sz val="12"/>
        <color indexed="10"/>
        <rFont val="ＭＳ Ｐゴシック"/>
        <family val="3"/>
      </rPr>
      <t>　（体積流量の場合）</t>
    </r>
  </si>
  <si>
    <t>liquid-koukei-0110</t>
  </si>
  <si>
    <t>１．　面積流量計の換算式　液体用　　（体積流量の場合）</t>
  </si>
  <si>
    <r>
      <t>Ｑ１：H</t>
    </r>
    <r>
      <rPr>
        <sz val="12"/>
        <rFont val="ＭＳ Ｐゴシック"/>
        <family val="3"/>
      </rPr>
      <t>2O 換算</t>
    </r>
    <r>
      <rPr>
        <sz val="12"/>
        <rFont val="ＭＳ Ｐゴシック"/>
        <family val="3"/>
      </rPr>
      <t>流量　　　　　　　 ｍ＾3／ｈ 、　Ｌ／ｈ</t>
    </r>
  </si>
  <si>
    <r>
      <t>Ｑ０：設計仕様流体流量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 　　　ｍ＾3／ｈ 、　Ｌ／ｈ</t>
    </r>
  </si>
  <si>
    <r>
      <t>ρ０：仕様流体の密度　　　　　　ｋg／</t>
    </r>
    <r>
      <rPr>
        <sz val="12"/>
        <rFont val="ＭＳ Ｐゴシック"/>
        <family val="3"/>
      </rPr>
      <t>m^3　　（設計仕様の流体）</t>
    </r>
  </si>
  <si>
    <r>
      <t>Ｑ０　設計仕様流体</t>
    </r>
    <r>
      <rPr>
        <sz val="12"/>
        <rFont val="ＭＳ Ｐゴシック"/>
        <family val="3"/>
      </rPr>
      <t>流量</t>
    </r>
  </si>
  <si>
    <r>
      <t>ρ１：</t>
    </r>
    <r>
      <rPr>
        <sz val="12"/>
        <rFont val="ＭＳ Ｐゴシック"/>
        <family val="3"/>
      </rPr>
      <t>H2O</t>
    </r>
    <r>
      <rPr>
        <sz val="12"/>
        <rFont val="ＭＳ Ｐゴシック"/>
        <family val="3"/>
      </rPr>
      <t xml:space="preserve">の密度　　 </t>
    </r>
    <r>
      <rPr>
        <sz val="12"/>
        <rFont val="ＭＳ Ｐゴシック"/>
        <family val="3"/>
      </rPr>
      <t xml:space="preserve">    　　　　　</t>
    </r>
    <r>
      <rPr>
        <sz val="12"/>
        <rFont val="ＭＳ Ｐゴシック"/>
        <family val="3"/>
      </rPr>
      <t>ｋｇ／ｍ＾3　　　　（</t>
    </r>
    <r>
      <rPr>
        <sz val="12"/>
        <rFont val="ＭＳ Ｐゴシック"/>
        <family val="3"/>
      </rPr>
      <t>1000）</t>
    </r>
  </si>
  <si>
    <t>ρ０　仕様流体の密度</t>
  </si>
  <si>
    <t>入力３</t>
  </si>
  <si>
    <r>
      <t>Ｑ１　H</t>
    </r>
    <r>
      <rPr>
        <sz val="12"/>
        <rFont val="ＭＳ Ｐゴシック"/>
        <family val="3"/>
      </rPr>
      <t>2O 換算</t>
    </r>
    <r>
      <rPr>
        <sz val="12"/>
        <rFont val="ＭＳ Ｐゴシック"/>
        <family val="3"/>
      </rPr>
      <t>流量</t>
    </r>
  </si>
  <si>
    <r>
      <t>面積流量計　液体用流量計の口径選定</t>
    </r>
    <r>
      <rPr>
        <sz val="12"/>
        <color indexed="10"/>
        <rFont val="ＭＳ Ｐゴシック"/>
        <family val="3"/>
      </rPr>
      <t>　（質量流量の場合）</t>
    </r>
  </si>
  <si>
    <t>２．　面積流量計の換算式　液体用　　（質量流量の場合）</t>
  </si>
  <si>
    <t>liquid-koukei-0210</t>
  </si>
  <si>
    <r>
      <t>Ｗ１：H</t>
    </r>
    <r>
      <rPr>
        <sz val="12"/>
        <rFont val="ＭＳ Ｐゴシック"/>
        <family val="3"/>
      </rPr>
      <t>2O 換算</t>
    </r>
    <r>
      <rPr>
        <sz val="12"/>
        <rFont val="ＭＳ Ｐゴシック"/>
        <family val="3"/>
      </rPr>
      <t xml:space="preserve">流量　　　　　　　 </t>
    </r>
    <r>
      <rPr>
        <sz val="12"/>
        <rFont val="ＭＳ Ｐゴシック"/>
        <family val="3"/>
      </rPr>
      <t>kg</t>
    </r>
    <r>
      <rPr>
        <sz val="12"/>
        <rFont val="ＭＳ Ｐゴシック"/>
        <family val="3"/>
      </rPr>
      <t>／ｈ 、　</t>
    </r>
    <r>
      <rPr>
        <sz val="12"/>
        <rFont val="ＭＳ Ｐゴシック"/>
        <family val="3"/>
      </rPr>
      <t>kg</t>
    </r>
    <r>
      <rPr>
        <sz val="12"/>
        <rFont val="ＭＳ Ｐゴシック"/>
        <family val="3"/>
      </rPr>
      <t>／</t>
    </r>
    <r>
      <rPr>
        <sz val="12"/>
        <rFont val="ＭＳ Ｐゴシック"/>
        <family val="3"/>
      </rPr>
      <t>min</t>
    </r>
  </si>
  <si>
    <r>
      <t>Ｗ０：設計仕様流体流量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 　　　</t>
    </r>
    <r>
      <rPr>
        <sz val="12"/>
        <rFont val="ＭＳ Ｐゴシック"/>
        <family val="3"/>
      </rPr>
      <t>kg</t>
    </r>
    <r>
      <rPr>
        <sz val="12"/>
        <rFont val="ＭＳ Ｐゴシック"/>
        <family val="3"/>
      </rPr>
      <t>／ｈ 、　</t>
    </r>
    <r>
      <rPr>
        <sz val="12"/>
        <rFont val="ＭＳ Ｐゴシック"/>
        <family val="3"/>
      </rPr>
      <t>kg</t>
    </r>
    <r>
      <rPr>
        <sz val="12"/>
        <rFont val="ＭＳ Ｐゴシック"/>
        <family val="3"/>
      </rPr>
      <t>／</t>
    </r>
    <r>
      <rPr>
        <sz val="12"/>
        <rFont val="ＭＳ Ｐゴシック"/>
        <family val="3"/>
      </rPr>
      <t>min</t>
    </r>
  </si>
  <si>
    <r>
      <t>Ｗ０　設計仕様流体</t>
    </r>
    <r>
      <rPr>
        <sz val="12"/>
        <rFont val="ＭＳ Ｐゴシック"/>
        <family val="3"/>
      </rPr>
      <t>流量</t>
    </r>
  </si>
  <si>
    <r>
      <t>Ｗ１　H</t>
    </r>
    <r>
      <rPr>
        <sz val="12"/>
        <rFont val="ＭＳ Ｐゴシック"/>
        <family val="3"/>
      </rPr>
      <t>2O 換算</t>
    </r>
    <r>
      <rPr>
        <sz val="12"/>
        <rFont val="ＭＳ Ｐゴシック"/>
        <family val="3"/>
      </rPr>
      <t>流量</t>
    </r>
  </si>
  <si>
    <r>
      <t>記事１．　設計仕様流体の粘度は　H</t>
    </r>
    <r>
      <rPr>
        <sz val="12"/>
        <rFont val="ＭＳ Ｐゴシック"/>
        <family val="3"/>
      </rPr>
      <t xml:space="preserve">2O </t>
    </r>
    <r>
      <rPr>
        <sz val="12"/>
        <rFont val="ＭＳ Ｐゴシック"/>
        <family val="3"/>
      </rPr>
      <t>と同じとして考えた場合。</t>
    </r>
  </si>
  <si>
    <r>
      <t xml:space="preserve">記事２．　設計仕様の流体の粘度が </t>
    </r>
    <r>
      <rPr>
        <sz val="12"/>
        <rFont val="ＭＳ Ｐゴシック"/>
        <family val="3"/>
      </rPr>
      <t>H2O と異なる</t>
    </r>
    <r>
      <rPr>
        <sz val="12"/>
        <rFont val="ＭＳ Ｐゴシック"/>
        <family val="3"/>
      </rPr>
      <t>場合は上記計算式は利用できません。</t>
    </r>
  </si>
  <si>
    <t>換算係数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</si>
</sst>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);[Red]\(0.0000\)"/>
    <numFmt numFmtId="178" formatCode="0.00_);[Red]\(0.00\)"/>
    <numFmt numFmtId="179" formatCode="0.000_);[Red]\(0.000\)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  <font>
      <sz val="12"/>
      <color indexed="3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3" xfId="0" applyNumberFormat="1" applyFont="1" applyAlignment="1">
      <alignment/>
    </xf>
    <xf numFmtId="176" fontId="4" fillId="0" borderId="2" xfId="0" applyNumberFormat="1" applyFont="1" applyAlignment="1">
      <alignment/>
    </xf>
    <xf numFmtId="176" fontId="7" fillId="0" borderId="2" xfId="0" applyNumberFormat="1" applyFont="1" applyAlignment="1">
      <alignment/>
    </xf>
    <xf numFmtId="0" fontId="9" fillId="2" borderId="1" xfId="0" applyNumberFormat="1" applyFont="1" applyFill="1" applyAlignment="1">
      <alignment/>
    </xf>
    <xf numFmtId="176" fontId="6" fillId="2" borderId="1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177" fontId="5" fillId="0" borderId="1" xfId="0" applyNumberFormat="1" applyFont="1" applyAlignment="1" applyProtection="1">
      <alignment/>
      <protection hidden="1"/>
    </xf>
    <xf numFmtId="179" fontId="5" fillId="0" borderId="1" xfId="0" applyNumberFormat="1" applyFont="1" applyAlignment="1" applyProtection="1">
      <alignment/>
      <protection hidden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showGridLines="0" tabSelected="1" zoomScale="87" zoomScaleNormal="87" workbookViewId="0" topLeftCell="A1">
      <selection activeCell="H22" sqref="H22"/>
    </sheetView>
  </sheetViews>
  <sheetFormatPr defaultColWidth="8.88671875" defaultRowHeight="15"/>
  <cols>
    <col min="1" max="1" width="5.5546875" style="1" customWidth="1"/>
    <col min="2" max="2" width="4.6640625" style="1" customWidth="1"/>
    <col min="3" max="9" width="10.6640625" style="1" customWidth="1"/>
    <col min="10" max="10" width="3.6640625" style="1" customWidth="1"/>
    <col min="11" max="16384" width="10.6640625" style="1" customWidth="1"/>
  </cols>
  <sheetData>
    <row r="2" spans="2:10" ht="14.25">
      <c r="B2" s="2"/>
      <c r="C2" s="12" t="s">
        <v>7</v>
      </c>
      <c r="D2" s="2"/>
      <c r="E2" s="2"/>
      <c r="F2" s="2"/>
      <c r="G2" s="2"/>
      <c r="H2" s="2" t="s">
        <v>4</v>
      </c>
      <c r="I2" s="2"/>
      <c r="J2" s="2"/>
    </row>
    <row r="3" spans="2:8" ht="14.25">
      <c r="B3" s="2"/>
      <c r="C3" s="3"/>
      <c r="H3" s="13" t="s">
        <v>8</v>
      </c>
    </row>
    <row r="4" spans="2:3" ht="14.25">
      <c r="B4" s="2"/>
      <c r="C4" s="3" t="s">
        <v>9</v>
      </c>
    </row>
    <row r="5" ht="14.25">
      <c r="B5" s="2"/>
    </row>
    <row r="6" ht="14.25">
      <c r="B6" s="2"/>
    </row>
    <row r="7" ht="14.25">
      <c r="B7" s="2"/>
    </row>
    <row r="8" ht="14.25">
      <c r="B8" s="2"/>
    </row>
    <row r="9" ht="14.25">
      <c r="B9" s="2"/>
    </row>
    <row r="10" ht="14.25">
      <c r="B10" s="2"/>
    </row>
    <row r="11" ht="14.25">
      <c r="B11" s="2"/>
    </row>
    <row r="12" ht="14.25">
      <c r="B12" s="2"/>
    </row>
    <row r="13" ht="14.25">
      <c r="B13" s="2"/>
    </row>
    <row r="14" ht="14.25">
      <c r="B14" s="2"/>
    </row>
    <row r="15" ht="14.25">
      <c r="B15" s="2"/>
    </row>
    <row r="16" spans="2:9" ht="21.75" customHeight="1">
      <c r="B16" s="2"/>
      <c r="D16" s="4" t="s">
        <v>10</v>
      </c>
      <c r="E16" s="5"/>
      <c r="F16" s="6"/>
      <c r="G16" s="5"/>
      <c r="H16" s="5"/>
      <c r="I16" s="7"/>
    </row>
    <row r="17" spans="2:9" ht="21.75" customHeight="1">
      <c r="B17" s="2"/>
      <c r="D17" s="4" t="s">
        <v>11</v>
      </c>
      <c r="E17" s="5"/>
      <c r="F17" s="6"/>
      <c r="G17" s="5"/>
      <c r="H17" s="5"/>
      <c r="I17" s="7"/>
    </row>
    <row r="18" spans="2:9" ht="21.75" customHeight="1">
      <c r="B18" s="2"/>
      <c r="D18" s="4" t="s">
        <v>14</v>
      </c>
      <c r="E18" s="5"/>
      <c r="F18" s="6"/>
      <c r="G18" s="5"/>
      <c r="H18" s="5"/>
      <c r="I18" s="7"/>
    </row>
    <row r="19" spans="2:9" ht="21.75" customHeight="1">
      <c r="B19" s="2"/>
      <c r="D19" s="4" t="s">
        <v>12</v>
      </c>
      <c r="E19" s="5"/>
      <c r="F19" s="6"/>
      <c r="G19" s="5"/>
      <c r="H19" s="5"/>
      <c r="I19" s="7"/>
    </row>
    <row r="20" spans="2:9" ht="21.75" customHeight="1">
      <c r="B20" s="2"/>
      <c r="D20" s="4" t="s">
        <v>5</v>
      </c>
      <c r="E20" s="5"/>
      <c r="F20" s="6"/>
      <c r="G20" s="5"/>
      <c r="H20" s="5"/>
      <c r="I20" s="7"/>
    </row>
    <row r="21" spans="2:8" ht="21.75" customHeight="1">
      <c r="B21" s="2"/>
      <c r="D21" s="5"/>
      <c r="E21" s="5"/>
      <c r="F21" s="5"/>
      <c r="G21" s="5"/>
      <c r="H21" s="5"/>
    </row>
    <row r="22" spans="2:9" ht="21.75" customHeight="1">
      <c r="B22" s="2"/>
      <c r="D22" s="4" t="s">
        <v>0</v>
      </c>
      <c r="E22" s="14" t="s">
        <v>13</v>
      </c>
      <c r="F22" s="5"/>
      <c r="G22" s="5"/>
      <c r="H22" s="10">
        <v>10</v>
      </c>
      <c r="I22" s="7"/>
    </row>
    <row r="23" spans="2:9" ht="21.75" customHeight="1">
      <c r="B23" s="2"/>
      <c r="D23" s="4" t="s">
        <v>1</v>
      </c>
      <c r="E23" s="4" t="s">
        <v>15</v>
      </c>
      <c r="F23" s="5"/>
      <c r="G23" s="5"/>
      <c r="H23" s="11">
        <v>1300</v>
      </c>
      <c r="I23" s="7"/>
    </row>
    <row r="24" spans="2:9" ht="21.75" customHeight="1">
      <c r="B24" s="2"/>
      <c r="D24" s="4" t="s">
        <v>16</v>
      </c>
      <c r="E24" s="4" t="s">
        <v>6</v>
      </c>
      <c r="F24" s="5"/>
      <c r="G24" s="5"/>
      <c r="H24" s="11">
        <v>7900</v>
      </c>
      <c r="I24" s="7"/>
    </row>
    <row r="25" spans="2:8" ht="21.75" customHeight="1">
      <c r="B25" s="2"/>
      <c r="D25" s="5"/>
      <c r="E25" s="5"/>
      <c r="F25" s="5"/>
      <c r="G25" s="5"/>
      <c r="H25" s="8"/>
    </row>
    <row r="26" spans="2:9" ht="21.75" customHeight="1">
      <c r="B26" s="2"/>
      <c r="D26" s="4" t="s">
        <v>2</v>
      </c>
      <c r="E26" s="4" t="s">
        <v>27</v>
      </c>
      <c r="F26" s="5"/>
      <c r="G26" s="5"/>
      <c r="H26" s="15">
        <f>SQRT((($H$23)*($H$24-1000))/((1000)*($H$24-$H$23)))</f>
        <v>1.1658005443003143</v>
      </c>
      <c r="I26" s="7"/>
    </row>
    <row r="27" spans="2:9" ht="21.75" customHeight="1">
      <c r="B27" s="2"/>
      <c r="D27" s="4" t="s">
        <v>3</v>
      </c>
      <c r="E27" s="4" t="s">
        <v>17</v>
      </c>
      <c r="F27" s="5"/>
      <c r="G27" s="5"/>
      <c r="H27" s="16">
        <f>+H22*H26</f>
        <v>11.658005443003143</v>
      </c>
      <c r="I27" s="7"/>
    </row>
    <row r="28" spans="2:8" ht="21.75" customHeight="1">
      <c r="B28" s="2"/>
      <c r="D28" s="5"/>
      <c r="E28" s="5"/>
      <c r="F28" s="5"/>
      <c r="G28" s="5"/>
      <c r="H28" s="9"/>
    </row>
    <row r="29" spans="2:8" ht="18" customHeight="1">
      <c r="B29" s="2"/>
      <c r="C29" s="1" t="s">
        <v>25</v>
      </c>
      <c r="D29" s="18"/>
      <c r="E29" s="18"/>
      <c r="F29" s="18"/>
      <c r="G29" s="18"/>
      <c r="H29" s="19"/>
    </row>
    <row r="30" spans="2:8" ht="18" customHeight="1">
      <c r="B30" s="2"/>
      <c r="C30" s="1" t="s">
        <v>26</v>
      </c>
      <c r="D30" s="18"/>
      <c r="E30" s="18"/>
      <c r="F30" s="18"/>
      <c r="G30" s="18"/>
      <c r="H30" s="19"/>
    </row>
    <row r="31" spans="2:8" ht="18" customHeight="1">
      <c r="B31" s="2"/>
      <c r="C31" s="17"/>
      <c r="D31" s="18"/>
      <c r="E31" s="18"/>
      <c r="F31" s="18"/>
      <c r="G31" s="18"/>
      <c r="H31" s="19"/>
    </row>
    <row r="33" spans="3:9" ht="14.25">
      <c r="C33" s="12" t="s">
        <v>18</v>
      </c>
      <c r="D33" s="2"/>
      <c r="E33" s="2"/>
      <c r="F33" s="2"/>
      <c r="G33" s="2"/>
      <c r="H33" s="2" t="s">
        <v>4</v>
      </c>
      <c r="I33" s="2"/>
    </row>
    <row r="34" spans="3:8" ht="14.25">
      <c r="C34" s="3"/>
      <c r="H34" s="13" t="s">
        <v>20</v>
      </c>
    </row>
    <row r="35" ht="14.25">
      <c r="C35" s="3" t="s">
        <v>19</v>
      </c>
    </row>
    <row r="36" ht="14.25"/>
    <row r="37" ht="14.25"/>
    <row r="38" ht="14.25"/>
    <row r="39" ht="14.25"/>
    <row r="40" ht="14.25"/>
    <row r="42" ht="14.25"/>
    <row r="43" ht="14.25"/>
    <row r="44" ht="14.25"/>
    <row r="45" ht="14.25"/>
    <row r="47" spans="4:9" ht="14.25">
      <c r="D47" s="4" t="s">
        <v>21</v>
      </c>
      <c r="E47" s="5"/>
      <c r="F47" s="6"/>
      <c r="G47" s="5"/>
      <c r="H47" s="5"/>
      <c r="I47" s="7"/>
    </row>
    <row r="48" spans="4:9" ht="14.25">
      <c r="D48" s="4" t="s">
        <v>22</v>
      </c>
      <c r="E48" s="5"/>
      <c r="F48" s="6"/>
      <c r="G48" s="5"/>
      <c r="H48" s="5"/>
      <c r="I48" s="7"/>
    </row>
    <row r="49" spans="4:9" ht="14.25">
      <c r="D49" s="4" t="s">
        <v>14</v>
      </c>
      <c r="E49" s="5"/>
      <c r="F49" s="6"/>
      <c r="G49" s="5"/>
      <c r="H49" s="5"/>
      <c r="I49" s="7"/>
    </row>
    <row r="50" spans="4:9" ht="14.25">
      <c r="D50" s="4" t="s">
        <v>12</v>
      </c>
      <c r="E50" s="5"/>
      <c r="F50" s="6"/>
      <c r="G50" s="5"/>
      <c r="H50" s="5"/>
      <c r="I50" s="7"/>
    </row>
    <row r="51" spans="4:9" ht="14.25">
      <c r="D51" s="4" t="s">
        <v>5</v>
      </c>
      <c r="E51" s="5"/>
      <c r="F51" s="6"/>
      <c r="G51" s="5"/>
      <c r="H51" s="5"/>
      <c r="I51" s="7"/>
    </row>
    <row r="52" spans="4:8" ht="14.25">
      <c r="D52" s="5"/>
      <c r="E52" s="5"/>
      <c r="F52" s="5"/>
      <c r="G52" s="5"/>
      <c r="H52" s="5"/>
    </row>
    <row r="53" spans="4:9" ht="14.25">
      <c r="D53" s="4" t="s">
        <v>0</v>
      </c>
      <c r="E53" s="14" t="s">
        <v>23</v>
      </c>
      <c r="F53" s="5"/>
      <c r="G53" s="5"/>
      <c r="H53" s="10">
        <v>1000</v>
      </c>
      <c r="I53" s="7"/>
    </row>
    <row r="54" spans="4:9" ht="14.25">
      <c r="D54" s="4" t="s">
        <v>1</v>
      </c>
      <c r="E54" s="4" t="s">
        <v>15</v>
      </c>
      <c r="F54" s="5"/>
      <c r="G54" s="5"/>
      <c r="H54" s="11">
        <v>1100</v>
      </c>
      <c r="I54" s="7"/>
    </row>
    <row r="55" spans="4:9" ht="14.25">
      <c r="D55" s="4" t="s">
        <v>16</v>
      </c>
      <c r="E55" s="4" t="s">
        <v>6</v>
      </c>
      <c r="F55" s="5"/>
      <c r="G55" s="5"/>
      <c r="H55" s="11">
        <v>7900</v>
      </c>
      <c r="I55" s="7"/>
    </row>
    <row r="56" spans="4:8" ht="14.25">
      <c r="D56" s="5"/>
      <c r="E56" s="5"/>
      <c r="F56" s="5"/>
      <c r="G56" s="5"/>
      <c r="H56" s="8"/>
    </row>
    <row r="57" spans="4:9" ht="14.25">
      <c r="D57" s="4" t="s">
        <v>2</v>
      </c>
      <c r="E57" s="4" t="s">
        <v>27</v>
      </c>
      <c r="F57" s="5"/>
      <c r="G57" s="5"/>
      <c r="H57" s="15">
        <f>SQRT(((1000)*($H$55-1000))/(($H$54)*($H$55-$H$54)))</f>
        <v>0.960447756542816</v>
      </c>
      <c r="I57" s="7"/>
    </row>
    <row r="58" spans="4:9" ht="14.25">
      <c r="D58" s="4" t="s">
        <v>3</v>
      </c>
      <c r="E58" s="4" t="s">
        <v>24</v>
      </c>
      <c r="F58" s="5"/>
      <c r="G58" s="5"/>
      <c r="H58" s="16">
        <f>+H53*H57</f>
        <v>960.447756542816</v>
      </c>
      <c r="I58" s="7"/>
    </row>
    <row r="59" spans="4:8" ht="14.25">
      <c r="D59" s="5"/>
      <c r="E59" s="5"/>
      <c r="F59" s="5"/>
      <c r="G59" s="5"/>
      <c r="H59" s="9"/>
    </row>
    <row r="61" ht="14.25">
      <c r="C61" s="1" t="s">
        <v>25</v>
      </c>
    </row>
    <row r="62" ht="14.25">
      <c r="C62" s="1" t="s">
        <v>26</v>
      </c>
    </row>
  </sheetData>
  <sheetProtection sheet="1" objects="1" scenarios="1" selectLockedCells="1"/>
  <printOptions/>
  <pageMargins left="0.5" right="0.5" top="1.18125" bottom="0.5" header="0" footer="0"/>
  <pageSetup orientation="portrait" paperSize="9" r:id="rId6"/>
  <legacyDrawing r:id="rId5"/>
  <oleObjects>
    <oleObject progId="Equation.MathMagic" shapeId="32608" r:id="rId1"/>
    <oleObject progId="Equation.MathMagic" shapeId="172833" r:id="rId2"/>
    <oleObject progId="Equation.MathMagic" shapeId="213782" r:id="rId3"/>
    <oleObject progId="Equation.MathMagic" shapeId="2153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