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20" windowWidth="14940" windowHeight="92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Sheet1!$A$1:$M$32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H26" i="1" l="1"/>
  <c r="H27" i="1" s="1"/>
  <c r="H28" i="1" s="1"/>
  <c r="H22" i="1"/>
  <c r="H23" i="1"/>
  <c r="H24" i="1" s="1"/>
</calcChain>
</file>

<file path=xl/sharedStrings.xml><?xml version="1.0" encoding="utf-8"?>
<sst xmlns="http://schemas.openxmlformats.org/spreadsheetml/2006/main" count="37" uniqueCount="21">
  <si>
    <t>湿り空気の密度</t>
    <rPh sb="0" eb="1">
      <t>シメ</t>
    </rPh>
    <rPh sb="2" eb="4">
      <t>クウキ</t>
    </rPh>
    <rPh sb="5" eb="7">
      <t>ミツド</t>
    </rPh>
    <phoneticPr fontId="1"/>
  </si>
  <si>
    <t>ｋｇ／ｍ３</t>
    <phoneticPr fontId="1"/>
  </si>
  <si>
    <t>℃</t>
    <phoneticPr fontId="1"/>
  </si>
  <si>
    <t>Ｔ：温度</t>
    <rPh sb="2" eb="4">
      <t>オンド</t>
    </rPh>
    <phoneticPr fontId="1"/>
  </si>
  <si>
    <t>Ｐ：圧力</t>
    <rPh sb="2" eb="4">
      <t>アツリョク</t>
    </rPh>
    <phoneticPr fontId="1"/>
  </si>
  <si>
    <t>ｅ：水蒸気の圧力</t>
    <rPh sb="2" eb="5">
      <t>スイジョウキ</t>
    </rPh>
    <rPh sb="6" eb="8">
      <t>アツリョク</t>
    </rPh>
    <phoneticPr fontId="1"/>
  </si>
  <si>
    <t>入力</t>
    <rPh sb="0" eb="2">
      <t>ニュウリョク</t>
    </rPh>
    <phoneticPr fontId="1"/>
  </si>
  <si>
    <t>圧力</t>
    <rPh sb="0" eb="2">
      <t>アツリョク</t>
    </rPh>
    <phoneticPr fontId="1"/>
  </si>
  <si>
    <t>温度</t>
    <rPh sb="0" eb="2">
      <t>オンド</t>
    </rPh>
    <phoneticPr fontId="1"/>
  </si>
  <si>
    <t>相対湿度</t>
    <rPh sb="0" eb="2">
      <t>ソウタイ</t>
    </rPh>
    <rPh sb="2" eb="4">
      <t>シツド</t>
    </rPh>
    <phoneticPr fontId="1"/>
  </si>
  <si>
    <t>％</t>
    <phoneticPr fontId="1"/>
  </si>
  <si>
    <t>ｅ（SAT）＝</t>
    <phoneticPr fontId="1"/>
  </si>
  <si>
    <t>ｅ　　　　 ＝</t>
    <phoneticPr fontId="1"/>
  </si>
  <si>
    <t>ρ　　　 ＝</t>
    <phoneticPr fontId="1"/>
  </si>
  <si>
    <t>kg/m3</t>
    <phoneticPr fontId="1"/>
  </si>
  <si>
    <t>ｈＰａ(abs)</t>
    <phoneticPr fontId="1"/>
  </si>
  <si>
    <t>ρ：（湿り）空気の密度</t>
    <rPh sb="3" eb="4">
      <t>シメ</t>
    </rPh>
    <rPh sb="6" eb="8">
      <t>クウキ</t>
    </rPh>
    <rPh sb="9" eb="11">
      <t>ミツド</t>
    </rPh>
    <phoneticPr fontId="1"/>
  </si>
  <si>
    <t>流体工業株式会社</t>
    <rPh sb="0" eb="8">
      <t>リ</t>
    </rPh>
    <phoneticPr fontId="1"/>
  </si>
  <si>
    <t>ｋＰａ（G）</t>
    <phoneticPr fontId="1"/>
  </si>
  <si>
    <t>上計算は圧力入力が hPa(abs)   ヘクトパスカル／絶対圧基準です。</t>
    <rPh sb="0" eb="1">
      <t>ウエ</t>
    </rPh>
    <rPh sb="1" eb="3">
      <t>ケイサン</t>
    </rPh>
    <rPh sb="4" eb="6">
      <t>アツリョク</t>
    </rPh>
    <rPh sb="6" eb="8">
      <t>ニュウリョク</t>
    </rPh>
    <rPh sb="29" eb="31">
      <t>ゼッタイ</t>
    </rPh>
    <rPh sb="31" eb="32">
      <t>アツ</t>
    </rPh>
    <rPh sb="32" eb="34">
      <t>キジュン</t>
    </rPh>
    <phoneticPr fontId="1"/>
  </si>
  <si>
    <t>下計算は圧力入力が kPa(G)  　キロパスカル／ゲージ圧基準です。</t>
    <rPh sb="0" eb="1">
      <t>シタ</t>
    </rPh>
    <rPh sb="1" eb="3">
      <t>ケイサン</t>
    </rPh>
    <rPh sb="4" eb="6">
      <t>アツリョク</t>
    </rPh>
    <rPh sb="6" eb="8">
      <t>ニュウリョク</t>
    </rPh>
    <rPh sb="29" eb="30">
      <t>アツ</t>
    </rPh>
    <rPh sb="30" eb="32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</si>
</sst>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00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77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77" fontId="0" fillId="0" borderId="0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7" xfId="0" applyBorder="1" applyAlignment="1">
      <alignment horizontal="center"/>
    </xf>
    <xf numFmtId="0" fontId="2" fillId="0" borderId="7" xfId="0" applyFont="1" applyBorder="1" applyProtection="1">
      <protection locked="0"/>
    </xf>
    <xf numFmtId="0" fontId="2" fillId="0" borderId="0" xfId="0" applyFont="1" applyFill="1" applyBorder="1"/>
    <xf numFmtId="0" fontId="3" fillId="0" borderId="7" xfId="0" applyFont="1" applyBorder="1"/>
    <xf numFmtId="0" fontId="3" fillId="0" borderId="7" xfId="0" applyFont="1" applyBorder="1" applyProtection="1">
      <protection locked="0"/>
    </xf>
    <xf numFmtId="0" fontId="3" fillId="0" borderId="0" xfId="0" applyFont="1" applyFill="1" applyBorder="1"/>
    <xf numFmtId="177" fontId="0" fillId="2" borderId="0" xfId="0" applyNumberFormat="1" applyFill="1" applyBorder="1"/>
    <xf numFmtId="177" fontId="0" fillId="2" borderId="5" xfId="0" applyNumberForma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</xdr:row>
          <xdr:rowOff>104775</xdr:rowOff>
        </xdr:from>
        <xdr:to>
          <xdr:col>10</xdr:col>
          <xdr:colOff>171450</xdr:colOff>
          <xdr:row>4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</xdr:row>
          <xdr:rowOff>161925</xdr:rowOff>
        </xdr:from>
        <xdr:to>
          <xdr:col>4</xdr:col>
          <xdr:colOff>523875</xdr:colOff>
          <xdr:row>8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28575</xdr:rowOff>
        </xdr:from>
        <xdr:to>
          <xdr:col>9</xdr:col>
          <xdr:colOff>0</xdr:colOff>
          <xdr:row>13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10</xdr:col>
      <xdr:colOff>266700</xdr:colOff>
      <xdr:row>28</xdr:row>
      <xdr:rowOff>104775</xdr:rowOff>
    </xdr:from>
    <xdr:to>
      <xdr:col>11</xdr:col>
      <xdr:colOff>295275</xdr:colOff>
      <xdr:row>30</xdr:row>
      <xdr:rowOff>142875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4905375"/>
          <a:ext cx="7143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32"/>
  <sheetViews>
    <sheetView showGridLines="0" showRowColHeaders="0" tabSelected="1" workbookViewId="0">
      <selection activeCell="D22" sqref="D22"/>
    </sheetView>
  </sheetViews>
  <sheetFormatPr defaultColWidth="0" defaultRowHeight="13.5" zeroHeight="1" x14ac:dyDescent="0.15"/>
  <cols>
    <col min="1" max="1" width="3.625" customWidth="1"/>
    <col min="2" max="2" width="9" customWidth="1"/>
    <col min="3" max="3" width="10.125" customWidth="1"/>
    <col min="4" max="4" width="10.625" customWidth="1"/>
    <col min="5" max="5" width="13.25" customWidth="1"/>
    <col min="6" max="6" width="3.375" customWidth="1"/>
    <col min="7" max="7" width="9" customWidth="1"/>
    <col min="8" max="8" width="14.625" customWidth="1"/>
    <col min="9" max="9" width="9" customWidth="1"/>
    <col min="10" max="10" width="4.5" customWidth="1"/>
    <col min="11" max="12" width="9" customWidth="1"/>
    <col min="13" max="13" width="2.875" customWidth="1"/>
  </cols>
  <sheetData>
    <row r="1" spans="2:2" x14ac:dyDescent="0.15">
      <c r="B1" t="s">
        <v>0</v>
      </c>
    </row>
    <row r="2" spans="2:2" x14ac:dyDescent="0.15"/>
    <row r="3" spans="2:2" x14ac:dyDescent="0.15"/>
    <row r="4" spans="2:2" x14ac:dyDescent="0.15"/>
    <row r="5" spans="2:2" x14ac:dyDescent="0.15"/>
    <row r="6" spans="2:2" x14ac:dyDescent="0.15"/>
    <row r="7" spans="2:2" x14ac:dyDescent="0.15"/>
    <row r="8" spans="2:2" x14ac:dyDescent="0.15"/>
    <row r="9" spans="2:2" x14ac:dyDescent="0.15"/>
    <row r="10" spans="2:2" x14ac:dyDescent="0.15"/>
    <row r="11" spans="2:2" x14ac:dyDescent="0.15"/>
    <row r="12" spans="2:2" x14ac:dyDescent="0.15"/>
    <row r="13" spans="2:2" x14ac:dyDescent="0.15"/>
    <row r="14" spans="2:2" x14ac:dyDescent="0.15"/>
    <row r="15" spans="2:2" x14ac:dyDescent="0.15"/>
    <row r="16" spans="2:2" x14ac:dyDescent="0.15"/>
    <row r="17" spans="2:11" x14ac:dyDescent="0.15">
      <c r="B17" t="s">
        <v>16</v>
      </c>
      <c r="D17" t="s">
        <v>1</v>
      </c>
      <c r="I17" s="1"/>
    </row>
    <row r="18" spans="2:11" x14ac:dyDescent="0.15">
      <c r="B18" t="s">
        <v>3</v>
      </c>
      <c r="D18" t="s">
        <v>2</v>
      </c>
      <c r="I18" s="1"/>
    </row>
    <row r="19" spans="2:11" x14ac:dyDescent="0.15">
      <c r="B19" t="s">
        <v>4</v>
      </c>
      <c r="D19" t="s">
        <v>15</v>
      </c>
      <c r="I19" s="1"/>
    </row>
    <row r="20" spans="2:11" x14ac:dyDescent="0.15">
      <c r="B20" t="s">
        <v>5</v>
      </c>
      <c r="D20" t="s">
        <v>15</v>
      </c>
    </row>
    <row r="21" spans="2:11" x14ac:dyDescent="0.15"/>
    <row r="22" spans="2:11" x14ac:dyDescent="0.15">
      <c r="B22" t="s">
        <v>6</v>
      </c>
      <c r="C22" s="19" t="s">
        <v>7</v>
      </c>
      <c r="D22" s="20">
        <v>1013.25</v>
      </c>
      <c r="E22" s="16" t="s">
        <v>15</v>
      </c>
      <c r="F22" s="2"/>
      <c r="G22" s="3" t="s">
        <v>11</v>
      </c>
      <c r="H22" s="4">
        <f>6.1078*10^(7.5*$D$23/(237.3+$D$23))</f>
        <v>6.1078000000000001</v>
      </c>
      <c r="I22" s="5" t="s">
        <v>15</v>
      </c>
    </row>
    <row r="23" spans="2:11" x14ac:dyDescent="0.15">
      <c r="C23" s="19" t="s">
        <v>8</v>
      </c>
      <c r="D23" s="20">
        <v>0</v>
      </c>
      <c r="E23" s="16" t="s">
        <v>2</v>
      </c>
      <c r="F23" s="6"/>
      <c r="G23" s="7" t="s">
        <v>12</v>
      </c>
      <c r="H23" s="8">
        <f>+$D$24*$H$22/100</f>
        <v>3.6646800000000002</v>
      </c>
      <c r="I23" s="9" t="s">
        <v>15</v>
      </c>
    </row>
    <row r="24" spans="2:11" x14ac:dyDescent="0.15">
      <c r="C24" s="19" t="s">
        <v>9</v>
      </c>
      <c r="D24" s="20">
        <v>60</v>
      </c>
      <c r="E24" s="16" t="s">
        <v>10</v>
      </c>
      <c r="F24" s="6"/>
      <c r="G24" s="7" t="s">
        <v>13</v>
      </c>
      <c r="H24" s="22">
        <f>1.293*273.15/(273.15+$D$23)*($D$22/1013.25)*(1-0.378*($H$23/$D$22))</f>
        <v>1.2912322950814508</v>
      </c>
      <c r="I24" s="9" t="s">
        <v>14</v>
      </c>
    </row>
    <row r="25" spans="2:11" x14ac:dyDescent="0.15">
      <c r="C25" s="10"/>
      <c r="D25" s="7"/>
      <c r="E25" s="11"/>
      <c r="F25" s="7"/>
      <c r="G25" s="7"/>
      <c r="H25" s="8"/>
      <c r="I25" s="11"/>
    </row>
    <row r="26" spans="2:11" x14ac:dyDescent="0.15">
      <c r="C26" s="15" t="s">
        <v>7</v>
      </c>
      <c r="D26" s="17">
        <v>0</v>
      </c>
      <c r="E26" s="16" t="s">
        <v>18</v>
      </c>
      <c r="F26" s="6"/>
      <c r="G26" s="7" t="s">
        <v>11</v>
      </c>
      <c r="H26" s="8">
        <f>6.1078*10^(7.5*$D$27/(237.3+$D$27))</f>
        <v>6.1078000000000001</v>
      </c>
      <c r="I26" s="9" t="s">
        <v>15</v>
      </c>
    </row>
    <row r="27" spans="2:11" x14ac:dyDescent="0.15">
      <c r="C27" s="15" t="s">
        <v>8</v>
      </c>
      <c r="D27" s="17">
        <v>0</v>
      </c>
      <c r="E27" s="16" t="s">
        <v>2</v>
      </c>
      <c r="F27" s="6"/>
      <c r="G27" s="7" t="s">
        <v>12</v>
      </c>
      <c r="H27" s="8">
        <f>+$D$28*$H$26/100</f>
        <v>3.6646800000000002</v>
      </c>
      <c r="I27" s="9" t="s">
        <v>15</v>
      </c>
    </row>
    <row r="28" spans="2:11" x14ac:dyDescent="0.15">
      <c r="C28" s="15" t="s">
        <v>9</v>
      </c>
      <c r="D28" s="17">
        <v>60</v>
      </c>
      <c r="E28" s="16" t="s">
        <v>10</v>
      </c>
      <c r="F28" s="12"/>
      <c r="G28" s="13" t="s">
        <v>13</v>
      </c>
      <c r="H28" s="23">
        <f>1.293*273.15/(273.15+$D$27)*(($D$26+101.325)*10/1013.25)*(1-0.378*($H$27/(($D$26+101.325)*10)))</f>
        <v>1.2912322950814508</v>
      </c>
      <c r="I28" s="14" t="s">
        <v>14</v>
      </c>
      <c r="K28" t="s">
        <v>17</v>
      </c>
    </row>
    <row r="29" spans="2:11" x14ac:dyDescent="0.15"/>
    <row r="30" spans="2:11" x14ac:dyDescent="0.15">
      <c r="C30" s="21" t="s">
        <v>19</v>
      </c>
    </row>
    <row r="31" spans="2:11" x14ac:dyDescent="0.15">
      <c r="C31" s="18" t="s">
        <v>20</v>
      </c>
    </row>
    <row r="32" spans="2:11" x14ac:dyDescent="0.15"/>
  </sheetData>
  <sheetProtection sheet="1" objects="1" scenarios="1" selectLockedCells="1"/>
  <phoneticPr fontId="1"/>
  <pageMargins left="0.78740157480314965" right="0.78740157480314965" top="0.98425196850393704" bottom="0.98425196850393704" header="0.51181102362204722" footer="0.51181102362204722"/>
  <pageSetup paperSize="9" scale="75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JSEQ.Document.3" shapeId="1026" r:id="rId4">
          <objectPr defaultSize="0" autoPict="0" r:id="rId5">
            <anchor moveWithCells="1">
              <from>
                <xdr:col>1</xdr:col>
                <xdr:colOff>19050</xdr:colOff>
                <xdr:row>2</xdr:row>
                <xdr:rowOff>104775</xdr:rowOff>
              </from>
              <to>
                <xdr:col>10</xdr:col>
                <xdr:colOff>171450</xdr:colOff>
                <xdr:row>4</xdr:row>
                <xdr:rowOff>104775</xdr:rowOff>
              </to>
            </anchor>
          </objectPr>
        </oleObject>
      </mc:Choice>
      <mc:Fallback>
        <oleObject progId="JSEQ.Document.3" shapeId="1026" r:id="rId4"/>
      </mc:Fallback>
    </mc:AlternateContent>
    <mc:AlternateContent xmlns:mc="http://schemas.openxmlformats.org/markup-compatibility/2006">
      <mc:Choice Requires="x14">
        <oleObject progId="JSEQ.Document.3" shapeId="1027" r:id="rId6">
          <objectPr defaultSize="0" autoPict="0" r:id="rId7">
            <anchor moveWithCells="1">
              <from>
                <xdr:col>1</xdr:col>
                <xdr:colOff>66675</xdr:colOff>
                <xdr:row>5</xdr:row>
                <xdr:rowOff>161925</xdr:rowOff>
              </from>
              <to>
                <xdr:col>4</xdr:col>
                <xdr:colOff>523875</xdr:colOff>
                <xdr:row>8</xdr:row>
                <xdr:rowOff>57150</xdr:rowOff>
              </to>
            </anchor>
          </objectPr>
        </oleObject>
      </mc:Choice>
      <mc:Fallback>
        <oleObject progId="JSEQ.Document.3" shapeId="1027" r:id="rId6"/>
      </mc:Fallback>
    </mc:AlternateContent>
    <mc:AlternateContent xmlns:mc="http://schemas.openxmlformats.org/markup-compatibility/2006">
      <mc:Choice Requires="x14">
        <oleObject progId="JSEQ.Document.3" shapeId="1029" r:id="rId8">
          <objectPr defaultSize="0" autoPict="0" r:id="rId9">
            <anchor moveWithCells="1">
              <from>
                <xdr:col>1</xdr:col>
                <xdr:colOff>76200</xdr:colOff>
                <xdr:row>9</xdr:row>
                <xdr:rowOff>28575</xdr:rowOff>
              </from>
              <to>
                <xdr:col>9</xdr:col>
                <xdr:colOff>0</xdr:colOff>
                <xdr:row>13</xdr:row>
                <xdr:rowOff>152400</xdr:rowOff>
              </to>
            </anchor>
          </objectPr>
        </oleObject>
      </mc:Choice>
      <mc:Fallback>
        <oleObject progId="JSEQ.Document.3" shapeId="1029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ryutai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website</dc:creator>
  <cp:lastModifiedBy>gijutsu-sakata</cp:lastModifiedBy>
  <cp:lastPrinted>2010-05-27T07:54:34Z</cp:lastPrinted>
  <dcterms:created xsi:type="dcterms:W3CDTF">2007-03-28T05:19:39Z</dcterms:created>
  <dcterms:modified xsi:type="dcterms:W3CDTF">2019-08-28T08:17:45Z</dcterms:modified>
</cp:coreProperties>
</file>